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EDITING\Amy\5-May 2020\D19-1631\"/>
    </mc:Choice>
  </mc:AlternateContent>
  <xr:revisionPtr revIDLastSave="0" documentId="8_{46686D07-52D2-4D62-9C99-44392D6D1637}" xr6:coauthVersionLast="44" xr6:coauthVersionMax="44" xr10:uidLastSave="{00000000-0000-0000-0000-000000000000}"/>
  <bookViews>
    <workbookView xWindow="1950" yWindow="1950" windowWidth="21600" windowHeight="11385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8" i="1" l="1"/>
  <c r="O47" i="1"/>
  <c r="O46" i="1"/>
  <c r="O43" i="1"/>
  <c r="O40" i="1"/>
  <c r="N30" i="1"/>
  <c r="N31" i="1" s="1"/>
  <c r="M30" i="1"/>
  <c r="M31" i="1" s="1"/>
  <c r="L30" i="1"/>
  <c r="L31" i="1" s="1"/>
  <c r="K30" i="1"/>
  <c r="K31" i="1" s="1"/>
  <c r="J30" i="1"/>
  <c r="J31" i="1" s="1"/>
  <c r="I30" i="1"/>
  <c r="I31" i="1" s="1"/>
  <c r="H30" i="1"/>
  <c r="H31" i="1" s="1"/>
  <c r="G30" i="1"/>
  <c r="G31" i="1" s="1"/>
  <c r="F30" i="1"/>
  <c r="F31" i="1" s="1"/>
  <c r="E30" i="1"/>
  <c r="E31" i="1" s="1"/>
  <c r="D30" i="1"/>
  <c r="D31" i="1" s="1"/>
  <c r="C30" i="1"/>
  <c r="C31" i="1" s="1"/>
  <c r="B30" i="1"/>
  <c r="B31" i="1" s="1"/>
  <c r="J22" i="1"/>
  <c r="B22" i="1"/>
  <c r="N21" i="1"/>
  <c r="N22" i="1" s="1"/>
  <c r="M21" i="1"/>
  <c r="M22" i="1" s="1"/>
  <c r="L21" i="1"/>
  <c r="L22" i="1" s="1"/>
  <c r="K21" i="1"/>
  <c r="K22" i="1" s="1"/>
  <c r="J21" i="1"/>
  <c r="I21" i="1"/>
  <c r="I22" i="1" s="1"/>
  <c r="H21" i="1"/>
  <c r="H22" i="1" s="1"/>
  <c r="G21" i="1"/>
  <c r="G22" i="1" s="1"/>
  <c r="F21" i="1"/>
  <c r="F22" i="1" s="1"/>
  <c r="E21" i="1"/>
  <c r="E22" i="1" s="1"/>
  <c r="D21" i="1"/>
  <c r="D22" i="1" s="1"/>
  <c r="C21" i="1"/>
  <c r="C22" i="1" s="1"/>
  <c r="B21" i="1"/>
  <c r="N10" i="1"/>
  <c r="N11" i="1" s="1"/>
  <c r="M10" i="1"/>
  <c r="M11" i="1" s="1"/>
  <c r="L10" i="1"/>
  <c r="L1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B10" i="1"/>
  <c r="B11" i="1" s="1"/>
</calcChain>
</file>

<file path=xl/sharedStrings.xml><?xml version="1.0" encoding="utf-8"?>
<sst xmlns="http://schemas.openxmlformats.org/spreadsheetml/2006/main" count="45" uniqueCount="45">
  <si>
    <t>Year</t>
  </si>
  <si>
    <t>Total Population</t>
  </si>
  <si>
    <t>&gt;60</t>
  </si>
  <si>
    <t>NTM &gt;60</t>
  </si>
  <si>
    <t>Total NTM Incidence</t>
  </si>
  <si>
    <t>Article DOI: https://doi.org/10.3201/eid2605.191631</t>
  </si>
  <si>
    <r>
      <t>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15 y</t>
    </r>
  </si>
  <si>
    <r>
      <t>15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60</t>
    </r>
  </si>
  <si>
    <t>Incidence of NTM among age groups/year</t>
  </si>
  <si>
    <t>Age range, y</t>
  </si>
  <si>
    <r>
      <t>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4</t>
    </r>
  </si>
  <si>
    <t>5–9</t>
  </si>
  <si>
    <t>10–14</t>
  </si>
  <si>
    <t>0–15</t>
  </si>
  <si>
    <t>0–15, %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</si>
  <si>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</si>
  <si>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</si>
  <si>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</si>
  <si>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</si>
  <si>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</si>
  <si>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</si>
  <si>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</si>
  <si>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</si>
  <si>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</si>
  <si>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</si>
  <si>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</si>
  <si>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</si>
  <si>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</si>
  <si>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</si>
  <si>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</si>
  <si>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&gt;90</t>
  </si>
  <si>
    <t>NTM 0–15</t>
  </si>
  <si>
    <t>NTM 15–60</t>
  </si>
  <si>
    <t>15–60, % population</t>
  </si>
  <si>
    <t>Total population &gt;60</t>
  </si>
  <si>
    <t>Total population 15–60</t>
  </si>
  <si>
    <t>&gt;60, % population</t>
  </si>
  <si>
    <r>
      <rPr>
        <b/>
        <sz val="11"/>
        <color theme="1"/>
        <rFont val="Calibri"/>
        <family val="2"/>
        <scheme val="minor"/>
      </rPr>
      <t>Appendix 1 Table.</t>
    </r>
    <r>
      <rPr>
        <sz val="11"/>
        <color theme="1"/>
        <rFont val="Calibri"/>
        <family val="2"/>
        <scheme val="minor"/>
      </rPr>
      <t xml:space="preserve"> Incidence of nontuberculous mycobacteria isolated among age groups in Uruguay, 2006</t>
    </r>
    <r>
      <rPr>
        <sz val="11"/>
        <color theme="1"/>
        <rFont val="Calibri"/>
        <family val="2"/>
      </rPr>
      <t>–2018</t>
    </r>
    <r>
      <rPr>
        <sz val="11"/>
        <color theme="1"/>
        <rFont val="Calibri"/>
        <family val="2"/>
        <scheme val="minor"/>
      </rPr>
      <t xml:space="preserve"> </t>
    </r>
  </si>
  <si>
    <t>Species Distribution and Isolation Frequency of Nontuberculous Mycobacteria, Uruguay</t>
  </si>
  <si>
    <t>2017–2018 Global incidence increase</t>
  </si>
  <si>
    <r>
      <t>2017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2018 Incidence increase among persons 15–60 years of age</t>
    </r>
  </si>
  <si>
    <t>2017–2018 Incidence increase among persons &gt;60 years of age</t>
  </si>
  <si>
    <r>
      <t>2006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2018 Global Increase</t>
    </r>
  </si>
  <si>
    <t>2006–2018 among persons &gt;60 years of age</t>
  </si>
  <si>
    <t>2006-2018 among persons 15–60 years of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</si>
</sst>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/>
              <a:t>Population by year by age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[1]Calculos!$A$32</c:f>
              <c:strCache>
                <c:ptCount val="1"/>
                <c:pt idx="0">
                  <c:v>%0-15</c:v>
                </c:pt>
              </c:strCache>
            </c:strRef>
          </c:tx>
          <c:spPr>
            <a:pattFill prst="dk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[1]Calculos!$B$31:$N$31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[1]Calculos!$B$32:$N$32</c:f>
              <c:numCache>
                <c:formatCode>General</c:formatCode>
                <c:ptCount val="13"/>
                <c:pt idx="0">
                  <c:v>23.528910766958358</c:v>
                </c:pt>
                <c:pt idx="1">
                  <c:v>23.320870526742635</c:v>
                </c:pt>
                <c:pt idx="2">
                  <c:v>23.082728229648001</c:v>
                </c:pt>
                <c:pt idx="3">
                  <c:v>22.778303552636213</c:v>
                </c:pt>
                <c:pt idx="4">
                  <c:v>22.435677388622977</c:v>
                </c:pt>
                <c:pt idx="5">
                  <c:v>22.095324552633215</c:v>
                </c:pt>
                <c:pt idx="6">
                  <c:v>21.743014522834898</c:v>
                </c:pt>
                <c:pt idx="7">
                  <c:v>21.417888776587812</c:v>
                </c:pt>
                <c:pt idx="8">
                  <c:v>21.1198106605368</c:v>
                </c:pt>
                <c:pt idx="9">
                  <c:v>20.840719527298969</c:v>
                </c:pt>
                <c:pt idx="10">
                  <c:v>20.575842575559836</c:v>
                </c:pt>
                <c:pt idx="11">
                  <c:v>20.324000452306691</c:v>
                </c:pt>
                <c:pt idx="12">
                  <c:v>20.085596487149832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A-4225-A26D-2B0CBE55C7C7}"/>
            </c:ext>
          </c:extLst>
        </c:ser>
        <c:ser>
          <c:idx val="1"/>
          <c:order val="1"/>
          <c:tx>
            <c:strRef>
              <c:f>[1]Calculos!$A$34</c:f>
              <c:strCache>
                <c:ptCount val="1"/>
                <c:pt idx="0">
                  <c:v>%15-60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val>
            <c:numRef>
              <c:f>[1]Calculos!$B$34:$N$34</c:f>
              <c:numCache>
                <c:formatCode>General</c:formatCode>
                <c:ptCount val="13"/>
                <c:pt idx="0">
                  <c:v>58.669120504585315</c:v>
                </c:pt>
                <c:pt idx="1">
                  <c:v>58.769457132530313</c:v>
                </c:pt>
                <c:pt idx="2">
                  <c:v>58.910783631573629</c:v>
                </c:pt>
                <c:pt idx="3">
                  <c:v>59.126285529396405</c:v>
                </c:pt>
                <c:pt idx="4">
                  <c:v>59.404935251976475</c:v>
                </c:pt>
                <c:pt idx="5">
                  <c:v>59.67770954769275</c:v>
                </c:pt>
                <c:pt idx="6">
                  <c:v>59.945027909221928</c:v>
                </c:pt>
                <c:pt idx="7">
                  <c:v>60.163765781619851</c:v>
                </c:pt>
                <c:pt idx="8">
                  <c:v>60.325460500085271</c:v>
                </c:pt>
                <c:pt idx="9">
                  <c:v>60.434622593129497</c:v>
                </c:pt>
                <c:pt idx="10">
                  <c:v>60.503123076631319</c:v>
                </c:pt>
                <c:pt idx="11">
                  <c:v>60.544714667475851</c:v>
                </c:pt>
                <c:pt idx="12">
                  <c:v>60.567771967079153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A-4225-A26D-2B0CBE55C7C7}"/>
            </c:ext>
          </c:extLst>
        </c:ser>
        <c:ser>
          <c:idx val="2"/>
          <c:order val="2"/>
          <c:tx>
            <c:strRef>
              <c:f>[1]Calculos!$A$36</c:f>
              <c:strCache>
                <c:ptCount val="1"/>
                <c:pt idx="0">
                  <c:v>%&gt;60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[1]Calculos!$B$36:$N$36</c:f>
              <c:numCache>
                <c:formatCode>General</c:formatCode>
                <c:ptCount val="13"/>
                <c:pt idx="0">
                  <c:v>17.801909169283547</c:v>
                </c:pt>
                <c:pt idx="1">
                  <c:v>17.909702113318055</c:v>
                </c:pt>
                <c:pt idx="2">
                  <c:v>18.006488138778373</c:v>
                </c:pt>
                <c:pt idx="3">
                  <c:v>18.095440520555595</c:v>
                </c:pt>
                <c:pt idx="4">
                  <c:v>18.159416799687698</c:v>
                </c:pt>
                <c:pt idx="5">
                  <c:v>18.226907293951069</c:v>
                </c:pt>
                <c:pt idx="6">
                  <c:v>15.319457423479468</c:v>
                </c:pt>
                <c:pt idx="7">
                  <c:v>18.418316373351566</c:v>
                </c:pt>
                <c:pt idx="8">
                  <c:v>18.554641975787643</c:v>
                </c:pt>
                <c:pt idx="9">
                  <c:v>18.724686722502739</c:v>
                </c:pt>
                <c:pt idx="10">
                  <c:v>18.921034347808845</c:v>
                </c:pt>
                <c:pt idx="11">
                  <c:v>19.131227626205732</c:v>
                </c:pt>
                <c:pt idx="12">
                  <c:v>19.346631545771018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A-4225-A26D-2B0CBE55C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941760"/>
        <c:axId val="431942152"/>
      </c:barChart>
      <c:catAx>
        <c:axId val="43194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42152"/>
        <c:crosses val="autoZero"/>
        <c:auto val="1"/>
        <c:lblAlgn val="ctr"/>
        <c:lblOffset val="100"/>
        <c:noMultiLvlLbl val="0"/>
      </c:catAx>
      <c:valAx>
        <c:axId val="43194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4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/>
              <a:t>NTM incidence by year by age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0-15</c:v>
          </c:tx>
          <c:spPr>
            <a:pattFill prst="dk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[1]Calculos!$B$31:$N$31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[1]Calculos!$B$33:$N$33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</c:v>
                </c:pt>
                <c:pt idx="7">
                  <c:v>0.14000000000000001</c:v>
                </c:pt>
                <c:pt idx="8">
                  <c:v>0</c:v>
                </c:pt>
                <c:pt idx="9">
                  <c:v>0.42</c:v>
                </c:pt>
                <c:pt idx="10">
                  <c:v>0.56000000000000005</c:v>
                </c:pt>
                <c:pt idx="11">
                  <c:v>0.14000000000000001</c:v>
                </c:pt>
                <c:pt idx="1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D-4FC4-91F4-693F92BA4FDD}"/>
            </c:ext>
          </c:extLst>
        </c:ser>
        <c:ser>
          <c:idx val="1"/>
          <c:order val="1"/>
          <c:tx>
            <c:v>15-60</c:v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val>
            <c:numRef>
              <c:f>[1]Calculos!$B$35:$N$35</c:f>
              <c:numCache>
                <c:formatCode>General</c:formatCode>
                <c:ptCount val="13"/>
                <c:pt idx="0">
                  <c:v>0.46</c:v>
                </c:pt>
                <c:pt idx="1">
                  <c:v>0.1</c:v>
                </c:pt>
                <c:pt idx="2">
                  <c:v>0.15</c:v>
                </c:pt>
                <c:pt idx="3">
                  <c:v>0.1</c:v>
                </c:pt>
                <c:pt idx="4">
                  <c:v>0.5</c:v>
                </c:pt>
                <c:pt idx="5">
                  <c:v>0.25</c:v>
                </c:pt>
                <c:pt idx="6">
                  <c:v>0.24</c:v>
                </c:pt>
                <c:pt idx="7">
                  <c:v>0.43</c:v>
                </c:pt>
                <c:pt idx="8">
                  <c:v>0.57999999999999996</c:v>
                </c:pt>
                <c:pt idx="9">
                  <c:v>0.72</c:v>
                </c:pt>
                <c:pt idx="10">
                  <c:v>0.47</c:v>
                </c:pt>
                <c:pt idx="11">
                  <c:v>0.71</c:v>
                </c:pt>
                <c:pt idx="12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D-4FC4-91F4-693F92BA4FDD}"/>
            </c:ext>
          </c:extLst>
        </c:ser>
        <c:ser>
          <c:idx val="2"/>
          <c:order val="2"/>
          <c:tx>
            <c:v>&gt;60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[1]Calculos!$B$37:$N$37</c:f>
              <c:numCache>
                <c:formatCode>General</c:formatCode>
                <c:ptCount val="13"/>
                <c:pt idx="0">
                  <c:v>0.33</c:v>
                </c:pt>
                <c:pt idx="1">
                  <c:v>0.5</c:v>
                </c:pt>
                <c:pt idx="2">
                  <c:v>0.17</c:v>
                </c:pt>
                <c:pt idx="3">
                  <c:v>0.16</c:v>
                </c:pt>
                <c:pt idx="4">
                  <c:v>0.65</c:v>
                </c:pt>
                <c:pt idx="5">
                  <c:v>0.32</c:v>
                </c:pt>
                <c:pt idx="6">
                  <c:v>0.56999999999999995</c:v>
                </c:pt>
                <c:pt idx="7">
                  <c:v>0.63</c:v>
                </c:pt>
                <c:pt idx="8">
                  <c:v>0.78</c:v>
                </c:pt>
                <c:pt idx="9">
                  <c:v>0.92</c:v>
                </c:pt>
                <c:pt idx="10">
                  <c:v>0.91</c:v>
                </c:pt>
                <c:pt idx="11">
                  <c:v>0.9</c:v>
                </c:pt>
                <c:pt idx="12">
                  <c:v>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D-4FC4-91F4-693F92BA4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944112"/>
        <c:axId val="497305944"/>
      </c:barChart>
      <c:catAx>
        <c:axId val="4319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5944"/>
        <c:crosses val="autoZero"/>
        <c:auto val="1"/>
        <c:lblAlgn val="ctr"/>
        <c:lblOffset val="100"/>
        <c:noMultiLvlLbl val="0"/>
      </c:catAx>
      <c:valAx>
        <c:axId val="497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4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3</xdr:row>
      <xdr:rowOff>0</xdr:rowOff>
    </xdr:from>
    <xdr:to>
      <xdr:col>20</xdr:col>
      <xdr:colOff>285750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18</xdr:row>
      <xdr:rowOff>28575</xdr:rowOff>
    </xdr:from>
    <xdr:to>
      <xdr:col>20</xdr:col>
      <xdr:colOff>285750</xdr:colOff>
      <xdr:row>32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nzalo\IPMON\Proyectos\Mtuberculosis\MNT\2018\Revision\IncidenciaPorFranjaEtaria_Analisis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2017"/>
      <sheetName val="2018"/>
      <sheetName val="FrecuenciasAislamientosEdadxAño"/>
      <sheetName val="Calculos"/>
      <sheetName val="Figure1"/>
    </sheetNames>
    <sheetDataSet>
      <sheetData sheetId="0"/>
      <sheetData sheetId="1"/>
      <sheetData sheetId="2"/>
      <sheetData sheetId="3">
        <row r="31">
          <cell r="B31">
            <v>2006</v>
          </cell>
          <cell r="C31">
            <v>2007</v>
          </cell>
          <cell r="D31">
            <v>2008</v>
          </cell>
          <cell r="E31">
            <v>2009</v>
          </cell>
          <cell r="F31">
            <v>2010</v>
          </cell>
          <cell r="G31">
            <v>2011</v>
          </cell>
          <cell r="H31">
            <v>2012</v>
          </cell>
          <cell r="I31">
            <v>2013</v>
          </cell>
          <cell r="J31">
            <v>2014</v>
          </cell>
          <cell r="K31">
            <v>2015</v>
          </cell>
          <cell r="L31">
            <v>2016</v>
          </cell>
          <cell r="M31">
            <v>2017</v>
          </cell>
          <cell r="N31">
            <v>2018</v>
          </cell>
        </row>
        <row r="32">
          <cell r="A32" t="str">
            <v>%0-15</v>
          </cell>
          <cell r="B32">
            <v>23.528910766958358</v>
          </cell>
          <cell r="C32">
            <v>23.320870526742635</v>
          </cell>
          <cell r="D32">
            <v>23.082728229648001</v>
          </cell>
          <cell r="E32">
            <v>22.778303552636213</v>
          </cell>
          <cell r="F32">
            <v>22.435677388622977</v>
          </cell>
          <cell r="G32">
            <v>22.095324552633215</v>
          </cell>
          <cell r="H32">
            <v>21.743014522834898</v>
          </cell>
          <cell r="I32">
            <v>21.417888776587812</v>
          </cell>
          <cell r="J32">
            <v>21.1198106605368</v>
          </cell>
          <cell r="K32">
            <v>20.840719527298969</v>
          </cell>
          <cell r="L32">
            <v>20.575842575559836</v>
          </cell>
          <cell r="M32">
            <v>20.324000452306691</v>
          </cell>
          <cell r="N32">
            <v>20.085596487149832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0.13</v>
          </cell>
          <cell r="I33">
            <v>0.14000000000000001</v>
          </cell>
          <cell r="J33">
            <v>0</v>
          </cell>
          <cell r="K33">
            <v>0.42</v>
          </cell>
          <cell r="L33">
            <v>0.56000000000000005</v>
          </cell>
          <cell r="M33">
            <v>0.14000000000000001</v>
          </cell>
          <cell r="N33">
            <v>0.14000000000000001</v>
          </cell>
        </row>
        <row r="34">
          <cell r="A34" t="str">
            <v>%15-60</v>
          </cell>
          <cell r="B34">
            <v>58.669120504585315</v>
          </cell>
          <cell r="C34">
            <v>58.769457132530313</v>
          </cell>
          <cell r="D34">
            <v>58.910783631573629</v>
          </cell>
          <cell r="E34">
            <v>59.126285529396405</v>
          </cell>
          <cell r="F34">
            <v>59.404935251976475</v>
          </cell>
          <cell r="G34">
            <v>59.67770954769275</v>
          </cell>
          <cell r="H34">
            <v>59.945027909221928</v>
          </cell>
          <cell r="I34">
            <v>60.163765781619851</v>
          </cell>
          <cell r="J34">
            <v>60.325460500085271</v>
          </cell>
          <cell r="K34">
            <v>60.434622593129497</v>
          </cell>
          <cell r="L34">
            <v>60.503123076631319</v>
          </cell>
          <cell r="M34">
            <v>60.544714667475851</v>
          </cell>
          <cell r="N34">
            <v>60.567771967079153</v>
          </cell>
        </row>
        <row r="35">
          <cell r="B35">
            <v>0.46</v>
          </cell>
          <cell r="C35">
            <v>0.1</v>
          </cell>
          <cell r="D35">
            <v>0.15</v>
          </cell>
          <cell r="E35">
            <v>0.1</v>
          </cell>
          <cell r="F35">
            <v>0.5</v>
          </cell>
          <cell r="G35">
            <v>0.25</v>
          </cell>
          <cell r="H35">
            <v>0.24</v>
          </cell>
          <cell r="I35">
            <v>0.43</v>
          </cell>
          <cell r="J35">
            <v>0.57999999999999996</v>
          </cell>
          <cell r="K35">
            <v>0.72</v>
          </cell>
          <cell r="L35">
            <v>0.47</v>
          </cell>
          <cell r="M35">
            <v>0.71</v>
          </cell>
          <cell r="N35">
            <v>1.7</v>
          </cell>
        </row>
        <row r="36">
          <cell r="A36" t="str">
            <v>%&gt;60</v>
          </cell>
          <cell r="B36">
            <v>17.801909169283547</v>
          </cell>
          <cell r="C36">
            <v>17.909702113318055</v>
          </cell>
          <cell r="D36">
            <v>18.006488138778373</v>
          </cell>
          <cell r="E36">
            <v>18.095440520555595</v>
          </cell>
          <cell r="F36">
            <v>18.159416799687698</v>
          </cell>
          <cell r="G36">
            <v>18.226907293951069</v>
          </cell>
          <cell r="H36">
            <v>15.319457423479468</v>
          </cell>
          <cell r="I36">
            <v>18.418316373351566</v>
          </cell>
          <cell r="J36">
            <v>18.554641975787643</v>
          </cell>
          <cell r="K36">
            <v>18.724686722502739</v>
          </cell>
          <cell r="L36">
            <v>18.921034347808845</v>
          </cell>
          <cell r="M36">
            <v>19.131227626205732</v>
          </cell>
          <cell r="N36">
            <v>19.346631545771018</v>
          </cell>
        </row>
        <row r="37">
          <cell r="B37">
            <v>0.33</v>
          </cell>
          <cell r="C37">
            <v>0.5</v>
          </cell>
          <cell r="D37">
            <v>0.17</v>
          </cell>
          <cell r="E37">
            <v>0.16</v>
          </cell>
          <cell r="F37">
            <v>0.65</v>
          </cell>
          <cell r="G37">
            <v>0.32</v>
          </cell>
          <cell r="H37">
            <v>0.56999999999999995</v>
          </cell>
          <cell r="I37">
            <v>0.63</v>
          </cell>
          <cell r="J37">
            <v>0.78</v>
          </cell>
          <cell r="K37">
            <v>0.92</v>
          </cell>
          <cell r="L37">
            <v>0.91</v>
          </cell>
          <cell r="M37">
            <v>0.9</v>
          </cell>
          <cell r="N37">
            <v>2.65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G25" workbookViewId="0">
      <selection activeCell="A3" sqref="A3"/>
    </sheetView>
  </sheetViews>
  <sheetFormatPr defaultColWidth="11.5703125" defaultRowHeight="15" x14ac:dyDescent="0.25"/>
  <cols>
    <col min="1" max="1" width="17" bestFit="1" customWidth="1"/>
    <col min="2" max="3" width="17" customWidth="1"/>
  </cols>
  <sheetData>
    <row r="1" spans="1:14" x14ac:dyDescent="0.25">
      <c r="A1" t="s">
        <v>5</v>
      </c>
    </row>
    <row r="2" spans="1:14" s="15" customFormat="1" ht="26.25" x14ac:dyDescent="0.4">
      <c r="A2" s="15" t="s">
        <v>38</v>
      </c>
    </row>
    <row r="3" spans="1:14" x14ac:dyDescent="0.25">
      <c r="A3" t="s">
        <v>37</v>
      </c>
    </row>
    <row r="4" spans="1:14" x14ac:dyDescent="0.25">
      <c r="A4" s="1" t="s">
        <v>0</v>
      </c>
      <c r="B4" s="1">
        <v>2006</v>
      </c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>
        <v>2015</v>
      </c>
      <c r="L4" s="1">
        <v>2016</v>
      </c>
      <c r="M4" s="1">
        <v>2017</v>
      </c>
      <c r="N4" s="1">
        <v>2018</v>
      </c>
    </row>
    <row r="5" spans="1:14" x14ac:dyDescent="0.25">
      <c r="A5" s="1" t="s">
        <v>1</v>
      </c>
      <c r="B5" s="12">
        <v>3358005</v>
      </c>
      <c r="C5" s="12">
        <v>3358794</v>
      </c>
      <c r="D5" s="12">
        <v>3363060</v>
      </c>
      <c r="E5" s="12">
        <v>3378083</v>
      </c>
      <c r="F5" s="12">
        <v>3396706</v>
      </c>
      <c r="G5" s="12">
        <v>3412636</v>
      </c>
      <c r="H5" s="12">
        <v>3426466</v>
      </c>
      <c r="I5" s="12">
        <v>3440157</v>
      </c>
      <c r="J5" s="12">
        <v>3453691</v>
      </c>
      <c r="K5" s="12">
        <v>3467054</v>
      </c>
      <c r="L5" s="12">
        <v>3480222</v>
      </c>
      <c r="M5" s="12">
        <v>3493205</v>
      </c>
      <c r="N5" s="12">
        <v>3505985</v>
      </c>
    </row>
    <row r="6" spans="1:14" x14ac:dyDescent="0.2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 t="s">
        <v>10</v>
      </c>
      <c r="B7" s="12">
        <v>250985</v>
      </c>
      <c r="C7" s="12">
        <v>246590</v>
      </c>
      <c r="D7" s="12">
        <v>242445</v>
      </c>
      <c r="E7" s="12">
        <v>239205</v>
      </c>
      <c r="F7" s="12">
        <v>237134</v>
      </c>
      <c r="G7" s="12">
        <v>236100</v>
      </c>
      <c r="H7" s="12">
        <v>234633</v>
      </c>
      <c r="I7" s="12">
        <v>233352</v>
      </c>
      <c r="J7" s="12">
        <v>232139</v>
      </c>
      <c r="K7" s="12">
        <v>231020</v>
      </c>
      <c r="L7" s="12">
        <v>229964</v>
      </c>
      <c r="M7" s="12">
        <v>229199</v>
      </c>
      <c r="N7" s="12">
        <v>228396</v>
      </c>
    </row>
    <row r="8" spans="1:14" x14ac:dyDescent="0.25">
      <c r="A8" s="1" t="s">
        <v>11</v>
      </c>
      <c r="B8" s="12">
        <v>268356</v>
      </c>
      <c r="C8" s="12">
        <v>264092</v>
      </c>
      <c r="D8" s="12">
        <v>260483</v>
      </c>
      <c r="E8" s="12">
        <v>257463</v>
      </c>
      <c r="F8" s="12">
        <v>254237</v>
      </c>
      <c r="G8" s="12">
        <v>250592</v>
      </c>
      <c r="H8" s="12">
        <v>246683</v>
      </c>
      <c r="I8" s="12">
        <v>242992</v>
      </c>
      <c r="J8" s="12">
        <v>239815</v>
      </c>
      <c r="K8" s="12">
        <v>237408</v>
      </c>
      <c r="L8" s="12">
        <v>235768</v>
      </c>
      <c r="M8" s="12">
        <v>234308</v>
      </c>
      <c r="N8" s="12">
        <v>233033</v>
      </c>
    </row>
    <row r="9" spans="1:14" x14ac:dyDescent="0.25">
      <c r="A9" s="1" t="s">
        <v>12</v>
      </c>
      <c r="B9" s="12">
        <v>270761</v>
      </c>
      <c r="C9" s="12">
        <v>272618</v>
      </c>
      <c r="D9" s="12">
        <v>273358</v>
      </c>
      <c r="E9" s="12">
        <v>272802</v>
      </c>
      <c r="F9" s="12">
        <v>270703</v>
      </c>
      <c r="G9" s="12">
        <v>267341</v>
      </c>
      <c r="H9" s="12">
        <v>263701</v>
      </c>
      <c r="I9" s="12">
        <v>260465</v>
      </c>
      <c r="J9" s="12">
        <v>257459</v>
      </c>
      <c r="K9" s="12">
        <v>254131</v>
      </c>
      <c r="L9" s="12">
        <v>250353</v>
      </c>
      <c r="M9" s="12">
        <v>246452</v>
      </c>
      <c r="N9" s="12">
        <v>242769</v>
      </c>
    </row>
    <row r="10" spans="1:14" x14ac:dyDescent="0.25">
      <c r="A10" s="2" t="s">
        <v>13</v>
      </c>
      <c r="B10" s="13">
        <f t="shared" ref="B10:C10" si="0">SUM(B7:B9)</f>
        <v>790102</v>
      </c>
      <c r="C10" s="13">
        <f t="shared" si="0"/>
        <v>783300</v>
      </c>
      <c r="D10" s="13">
        <f>SUM(D7:D9)</f>
        <v>776286</v>
      </c>
      <c r="E10" s="13">
        <f>SUM(E7:E9)</f>
        <v>769470</v>
      </c>
      <c r="F10" s="13">
        <f t="shared" ref="F10:N10" si="1">SUM(F7:F9)</f>
        <v>762074</v>
      </c>
      <c r="G10" s="13">
        <f t="shared" si="1"/>
        <v>754033</v>
      </c>
      <c r="H10" s="13">
        <f t="shared" si="1"/>
        <v>745017</v>
      </c>
      <c r="I10" s="13">
        <f t="shared" si="1"/>
        <v>736809</v>
      </c>
      <c r="J10" s="13">
        <f t="shared" si="1"/>
        <v>729413</v>
      </c>
      <c r="K10" s="13">
        <f t="shared" si="1"/>
        <v>722559</v>
      </c>
      <c r="L10" s="13">
        <f t="shared" si="1"/>
        <v>716085</v>
      </c>
      <c r="M10" s="13">
        <f t="shared" si="1"/>
        <v>709959</v>
      </c>
      <c r="N10" s="13">
        <f t="shared" si="1"/>
        <v>704198</v>
      </c>
    </row>
    <row r="11" spans="1:14" x14ac:dyDescent="0.25">
      <c r="A11" s="2" t="s">
        <v>14</v>
      </c>
      <c r="B11" s="3">
        <f t="shared" ref="B11:C11" si="2">+B10/B5*100</f>
        <v>23.528910766958358</v>
      </c>
      <c r="C11" s="3">
        <f t="shared" si="2"/>
        <v>23.320870526742635</v>
      </c>
      <c r="D11" s="3">
        <f>+D10/D5*100</f>
        <v>23.082728229648001</v>
      </c>
      <c r="E11" s="3">
        <f t="shared" ref="E11:N11" si="3">+E10/E5*100</f>
        <v>22.778303552636213</v>
      </c>
      <c r="F11" s="3">
        <f t="shared" si="3"/>
        <v>22.435677388622977</v>
      </c>
      <c r="G11" s="3">
        <f t="shared" si="3"/>
        <v>22.095324552633215</v>
      </c>
      <c r="H11" s="3">
        <f t="shared" si="3"/>
        <v>21.743014522834898</v>
      </c>
      <c r="I11" s="3">
        <f t="shared" si="3"/>
        <v>21.417888776587812</v>
      </c>
      <c r="J11" s="3">
        <f t="shared" si="3"/>
        <v>21.1198106605368</v>
      </c>
      <c r="K11" s="3">
        <f t="shared" si="3"/>
        <v>20.840719527298969</v>
      </c>
      <c r="L11" s="3">
        <f t="shared" si="3"/>
        <v>20.575842575559836</v>
      </c>
      <c r="M11" s="3">
        <f t="shared" si="3"/>
        <v>20.324000452306691</v>
      </c>
      <c r="N11" s="3">
        <f t="shared" si="3"/>
        <v>20.085596487149832</v>
      </c>
    </row>
    <row r="12" spans="1:14" x14ac:dyDescent="0.25">
      <c r="A12" s="1" t="s">
        <v>15</v>
      </c>
      <c r="B12" s="12">
        <v>257750</v>
      </c>
      <c r="C12" s="12">
        <v>257625</v>
      </c>
      <c r="D12" s="12">
        <v>258095</v>
      </c>
      <c r="E12" s="12">
        <v>260312</v>
      </c>
      <c r="F12" s="12">
        <v>263844</v>
      </c>
      <c r="G12" s="12">
        <v>267715</v>
      </c>
      <c r="H12" s="12">
        <v>271191</v>
      </c>
      <c r="I12" s="12">
        <v>272969</v>
      </c>
      <c r="J12" s="12">
        <v>272540</v>
      </c>
      <c r="K12" s="12">
        <v>270211</v>
      </c>
      <c r="L12" s="12">
        <v>266775</v>
      </c>
      <c r="M12" s="12">
        <v>263151</v>
      </c>
      <c r="N12" s="12">
        <v>259930</v>
      </c>
    </row>
    <row r="13" spans="1:14" x14ac:dyDescent="0.25">
      <c r="A13" s="1" t="s">
        <v>16</v>
      </c>
      <c r="B13" s="12">
        <v>245507</v>
      </c>
      <c r="C13" s="12">
        <v>245065</v>
      </c>
      <c r="D13" s="12">
        <v>245809</v>
      </c>
      <c r="E13" s="12">
        <v>248190</v>
      </c>
      <c r="F13" s="12">
        <v>250929</v>
      </c>
      <c r="G13" s="12">
        <v>252800</v>
      </c>
      <c r="H13" s="12">
        <v>254441</v>
      </c>
      <c r="I13" s="12">
        <v>256301</v>
      </c>
      <c r="J13" s="12">
        <v>258936</v>
      </c>
      <c r="K13" s="12">
        <v>262502</v>
      </c>
      <c r="L13" s="12">
        <v>266538</v>
      </c>
      <c r="M13" s="12">
        <v>270014</v>
      </c>
      <c r="N13" s="12">
        <v>271801</v>
      </c>
    </row>
    <row r="14" spans="1:14" x14ac:dyDescent="0.25">
      <c r="A14" s="1" t="s">
        <v>17</v>
      </c>
      <c r="B14" s="12">
        <v>249479</v>
      </c>
      <c r="C14" s="12">
        <v>244767</v>
      </c>
      <c r="D14" s="12">
        <v>240732</v>
      </c>
      <c r="E14" s="12">
        <v>239105</v>
      </c>
      <c r="F14" s="12">
        <v>239312</v>
      </c>
      <c r="G14" s="12">
        <v>240214</v>
      </c>
      <c r="H14" s="12">
        <v>241970</v>
      </c>
      <c r="I14" s="12">
        <v>244354</v>
      </c>
      <c r="J14" s="12">
        <v>247007</v>
      </c>
      <c r="K14" s="12">
        <v>249469</v>
      </c>
      <c r="L14" s="12">
        <v>251451</v>
      </c>
      <c r="M14" s="12">
        <v>253103</v>
      </c>
      <c r="N14" s="12">
        <v>254975</v>
      </c>
    </row>
    <row r="15" spans="1:14" x14ac:dyDescent="0.25">
      <c r="A15" s="1" t="s">
        <v>18</v>
      </c>
      <c r="B15" s="12">
        <v>237051</v>
      </c>
      <c r="C15" s="12">
        <v>239563</v>
      </c>
      <c r="D15" s="12">
        <v>241958</v>
      </c>
      <c r="E15" s="12">
        <v>244267</v>
      </c>
      <c r="F15" s="12">
        <v>245325</v>
      </c>
      <c r="G15" s="12">
        <v>244326</v>
      </c>
      <c r="H15" s="12">
        <v>242170</v>
      </c>
      <c r="I15" s="12">
        <v>239913</v>
      </c>
      <c r="J15" s="12">
        <v>238405</v>
      </c>
      <c r="K15" s="12">
        <v>238097</v>
      </c>
      <c r="L15" s="12">
        <v>238957</v>
      </c>
      <c r="M15" s="12">
        <v>240722</v>
      </c>
      <c r="N15" s="12">
        <v>243113</v>
      </c>
    </row>
    <row r="16" spans="1:14" x14ac:dyDescent="0.25">
      <c r="A16" s="1" t="s">
        <v>19</v>
      </c>
      <c r="B16" s="12">
        <v>215343</v>
      </c>
      <c r="C16" s="12">
        <v>217641</v>
      </c>
      <c r="D16" s="12">
        <v>220112</v>
      </c>
      <c r="E16" s="12">
        <v>223288</v>
      </c>
      <c r="F16" s="12">
        <v>227117</v>
      </c>
      <c r="G16" s="12">
        <v>231287</v>
      </c>
      <c r="H16" s="12">
        <v>235936</v>
      </c>
      <c r="I16" s="12">
        <v>240218</v>
      </c>
      <c r="J16" s="12">
        <v>243098</v>
      </c>
      <c r="K16" s="12">
        <v>243933</v>
      </c>
      <c r="L16" s="12">
        <v>242889</v>
      </c>
      <c r="M16" s="12">
        <v>240765</v>
      </c>
      <c r="N16" s="12">
        <v>238542</v>
      </c>
    </row>
    <row r="17" spans="1:14" x14ac:dyDescent="0.25">
      <c r="A17" s="1" t="s">
        <v>20</v>
      </c>
      <c r="B17" s="12">
        <v>212424</v>
      </c>
      <c r="C17" s="12">
        <v>209756</v>
      </c>
      <c r="D17" s="12">
        <v>207634</v>
      </c>
      <c r="E17" s="12">
        <v>207339</v>
      </c>
      <c r="F17" s="12">
        <v>208934</v>
      </c>
      <c r="G17" s="12">
        <v>211751</v>
      </c>
      <c r="H17" s="12">
        <v>215064</v>
      </c>
      <c r="I17" s="12">
        <v>218409</v>
      </c>
      <c r="J17" s="12">
        <v>221657</v>
      </c>
      <c r="K17" s="12">
        <v>225211</v>
      </c>
      <c r="L17" s="12">
        <v>229412</v>
      </c>
      <c r="M17" s="12">
        <v>234051</v>
      </c>
      <c r="N17" s="12">
        <v>238326</v>
      </c>
    </row>
    <row r="18" spans="1:14" x14ac:dyDescent="0.25">
      <c r="A18" s="1" t="s">
        <v>21</v>
      </c>
      <c r="B18" s="12">
        <v>205680</v>
      </c>
      <c r="C18" s="12">
        <v>207220</v>
      </c>
      <c r="D18" s="12">
        <v>208727</v>
      </c>
      <c r="E18" s="12">
        <v>210113</v>
      </c>
      <c r="F18" s="12">
        <v>210643</v>
      </c>
      <c r="G18" s="12">
        <v>209737</v>
      </c>
      <c r="H18" s="12">
        <v>207646</v>
      </c>
      <c r="I18" s="12">
        <v>205817</v>
      </c>
      <c r="J18" s="12">
        <v>205304</v>
      </c>
      <c r="K18" s="12">
        <v>206515</v>
      </c>
      <c r="L18" s="12">
        <v>209138</v>
      </c>
      <c r="M18" s="12">
        <v>212448</v>
      </c>
      <c r="N18" s="12">
        <v>215789</v>
      </c>
    </row>
    <row r="19" spans="1:14" x14ac:dyDescent="0.25">
      <c r="A19" s="1" t="s">
        <v>22</v>
      </c>
      <c r="B19" s="12">
        <v>184750</v>
      </c>
      <c r="C19" s="12">
        <v>188730</v>
      </c>
      <c r="D19" s="12">
        <v>192409</v>
      </c>
      <c r="E19" s="12">
        <v>195735</v>
      </c>
      <c r="F19" s="12">
        <v>198544</v>
      </c>
      <c r="G19" s="12">
        <v>200948</v>
      </c>
      <c r="H19" s="12">
        <v>203131</v>
      </c>
      <c r="I19" s="12">
        <v>205159</v>
      </c>
      <c r="J19" s="12">
        <v>206572</v>
      </c>
      <c r="K19" s="12">
        <v>206808</v>
      </c>
      <c r="L19" s="12">
        <v>205663</v>
      </c>
      <c r="M19" s="12">
        <v>203670</v>
      </c>
      <c r="N19" s="12">
        <v>201938</v>
      </c>
    </row>
    <row r="20" spans="1:14" x14ac:dyDescent="0.25">
      <c r="A20" s="1" t="s">
        <v>23</v>
      </c>
      <c r="B20" s="12">
        <v>162128</v>
      </c>
      <c r="C20" s="12">
        <v>163578</v>
      </c>
      <c r="D20" s="12">
        <v>165729</v>
      </c>
      <c r="E20" s="12">
        <v>168986</v>
      </c>
      <c r="F20" s="12">
        <v>173163</v>
      </c>
      <c r="G20" s="12">
        <v>177805</v>
      </c>
      <c r="H20" s="12">
        <v>182447</v>
      </c>
      <c r="I20" s="12">
        <v>186588</v>
      </c>
      <c r="J20" s="12">
        <v>189936</v>
      </c>
      <c r="K20" s="12">
        <v>192555</v>
      </c>
      <c r="L20" s="12">
        <v>194820</v>
      </c>
      <c r="M20" s="12">
        <v>197027</v>
      </c>
      <c r="N20" s="12">
        <v>199083</v>
      </c>
    </row>
    <row r="21" spans="1:14" ht="30" x14ac:dyDescent="0.25">
      <c r="A21" s="14" t="s">
        <v>35</v>
      </c>
      <c r="B21" s="13">
        <f t="shared" ref="B21:C21" si="4">SUM(B12:B20)</f>
        <v>1970112</v>
      </c>
      <c r="C21" s="13">
        <f t="shared" si="4"/>
        <v>1973945</v>
      </c>
      <c r="D21" s="13">
        <f>SUM(D12:D20)</f>
        <v>1981205</v>
      </c>
      <c r="E21" s="13">
        <f>SUM(E12:E20)</f>
        <v>1997335</v>
      </c>
      <c r="F21" s="13">
        <f t="shared" ref="F21:N21" si="5">SUM(F12:F20)</f>
        <v>2017811</v>
      </c>
      <c r="G21" s="13">
        <f t="shared" si="5"/>
        <v>2036583</v>
      </c>
      <c r="H21" s="13">
        <f t="shared" si="5"/>
        <v>2053996</v>
      </c>
      <c r="I21" s="13">
        <f t="shared" si="5"/>
        <v>2069728</v>
      </c>
      <c r="J21" s="13">
        <f t="shared" si="5"/>
        <v>2083455</v>
      </c>
      <c r="K21" s="13">
        <f t="shared" si="5"/>
        <v>2095301</v>
      </c>
      <c r="L21" s="13">
        <f t="shared" si="5"/>
        <v>2105643</v>
      </c>
      <c r="M21" s="13">
        <f t="shared" si="5"/>
        <v>2114951</v>
      </c>
      <c r="N21" s="13">
        <f t="shared" si="5"/>
        <v>2123497</v>
      </c>
    </row>
    <row r="22" spans="1:14" ht="30" x14ac:dyDescent="0.25">
      <c r="A22" s="14" t="s">
        <v>33</v>
      </c>
      <c r="B22" s="3">
        <f t="shared" ref="B22:C22" si="6">+B21/B5*100</f>
        <v>58.669120504585315</v>
      </c>
      <c r="C22" s="3">
        <f t="shared" si="6"/>
        <v>58.769457132530313</v>
      </c>
      <c r="D22" s="3">
        <f>+D21/D5*100</f>
        <v>58.910783631573629</v>
      </c>
      <c r="E22" s="3">
        <f t="shared" ref="E22:N22" si="7">+E21/E5*100</f>
        <v>59.126285529396405</v>
      </c>
      <c r="F22" s="3">
        <f t="shared" si="7"/>
        <v>59.404935251976475</v>
      </c>
      <c r="G22" s="3">
        <f t="shared" si="7"/>
        <v>59.67770954769275</v>
      </c>
      <c r="H22" s="3">
        <f t="shared" si="7"/>
        <v>59.945027909221928</v>
      </c>
      <c r="I22" s="3">
        <f t="shared" si="7"/>
        <v>60.163765781619851</v>
      </c>
      <c r="J22" s="3">
        <f t="shared" si="7"/>
        <v>60.325460500085271</v>
      </c>
      <c r="K22" s="3">
        <f t="shared" si="7"/>
        <v>60.434622593129497</v>
      </c>
      <c r="L22" s="3">
        <f t="shared" si="7"/>
        <v>60.503123076631319</v>
      </c>
      <c r="M22" s="3">
        <f t="shared" si="7"/>
        <v>60.544714667475851</v>
      </c>
      <c r="N22" s="3">
        <f t="shared" si="7"/>
        <v>60.567771967079153</v>
      </c>
    </row>
    <row r="23" spans="1:14" x14ac:dyDescent="0.25">
      <c r="A23" s="1" t="s">
        <v>24</v>
      </c>
      <c r="B23" s="12">
        <v>145669</v>
      </c>
      <c r="C23" s="12">
        <v>146893</v>
      </c>
      <c r="D23" s="12">
        <v>148232</v>
      </c>
      <c r="E23" s="12">
        <v>149774</v>
      </c>
      <c r="F23" s="12">
        <v>151424</v>
      </c>
      <c r="G23" s="12">
        <v>153110</v>
      </c>
      <c r="H23" s="12">
        <v>155026</v>
      </c>
      <c r="I23" s="12">
        <v>157496</v>
      </c>
      <c r="J23" s="12">
        <v>160747</v>
      </c>
      <c r="K23" s="12">
        <v>164788</v>
      </c>
      <c r="L23" s="12">
        <v>169321</v>
      </c>
      <c r="M23" s="12">
        <v>173860</v>
      </c>
      <c r="N23" s="12">
        <v>177921</v>
      </c>
    </row>
    <row r="24" spans="1:14" x14ac:dyDescent="0.25">
      <c r="A24" s="1" t="s">
        <v>25</v>
      </c>
      <c r="B24" s="12">
        <v>128715</v>
      </c>
      <c r="C24" s="12">
        <v>129177</v>
      </c>
      <c r="D24" s="12">
        <v>129854</v>
      </c>
      <c r="E24" s="12">
        <v>130886</v>
      </c>
      <c r="F24" s="12">
        <v>132120</v>
      </c>
      <c r="G24" s="12">
        <v>133525</v>
      </c>
      <c r="H24" s="12">
        <v>135084</v>
      </c>
      <c r="I24" s="12">
        <v>136744</v>
      </c>
      <c r="J24" s="12">
        <v>138393</v>
      </c>
      <c r="K24" s="12">
        <v>140004</v>
      </c>
      <c r="L24" s="12">
        <v>141678</v>
      </c>
      <c r="M24" s="12">
        <v>143615</v>
      </c>
      <c r="N24" s="12">
        <v>146069</v>
      </c>
    </row>
    <row r="25" spans="1:14" x14ac:dyDescent="0.25">
      <c r="A25" s="1" t="s">
        <v>26</v>
      </c>
      <c r="B25" s="12">
        <v>115314</v>
      </c>
      <c r="C25" s="12">
        <v>114017</v>
      </c>
      <c r="D25" s="12">
        <v>113074</v>
      </c>
      <c r="E25" s="12">
        <v>112769</v>
      </c>
      <c r="F25" s="12">
        <v>113002</v>
      </c>
      <c r="G25" s="12">
        <v>113436</v>
      </c>
      <c r="H25" s="12">
        <v>11393</v>
      </c>
      <c r="I25" s="12">
        <v>114624</v>
      </c>
      <c r="J25" s="12">
        <v>115526</v>
      </c>
      <c r="K25" s="12">
        <v>116696</v>
      </c>
      <c r="L25" s="12">
        <v>118122</v>
      </c>
      <c r="M25" s="12">
        <v>119708</v>
      </c>
      <c r="N25" s="12">
        <v>121377</v>
      </c>
    </row>
    <row r="26" spans="1:14" x14ac:dyDescent="0.25">
      <c r="A26" s="1" t="s">
        <v>27</v>
      </c>
      <c r="B26" s="12">
        <v>95612</v>
      </c>
      <c r="C26" s="12">
        <v>96504</v>
      </c>
      <c r="D26" s="12">
        <v>96784</v>
      </c>
      <c r="E26" s="12">
        <v>96747</v>
      </c>
      <c r="F26" s="12">
        <v>96124</v>
      </c>
      <c r="G26" s="12">
        <v>95128</v>
      </c>
      <c r="H26" s="12">
        <v>93999</v>
      </c>
      <c r="I26" s="12">
        <v>93203</v>
      </c>
      <c r="J26" s="12">
        <v>92892</v>
      </c>
      <c r="K26" s="12">
        <v>93049</v>
      </c>
      <c r="L26" s="12">
        <v>93493</v>
      </c>
      <c r="M26" s="12">
        <v>94131</v>
      </c>
      <c r="N26" s="12">
        <v>94928</v>
      </c>
    </row>
    <row r="27" spans="1:14" x14ac:dyDescent="0.25">
      <c r="A27" s="1" t="s">
        <v>28</v>
      </c>
      <c r="B27" s="12">
        <v>62694</v>
      </c>
      <c r="C27" s="12">
        <v>64093</v>
      </c>
      <c r="D27" s="12">
        <v>65575</v>
      </c>
      <c r="E27" s="12">
        <v>67260</v>
      </c>
      <c r="F27" s="12">
        <v>68762</v>
      </c>
      <c r="G27" s="12">
        <v>70120</v>
      </c>
      <c r="H27" s="12">
        <v>71036</v>
      </c>
      <c r="I27" s="12">
        <v>71403</v>
      </c>
      <c r="J27" s="12">
        <v>71235</v>
      </c>
      <c r="K27" s="12">
        <v>70697</v>
      </c>
      <c r="L27" s="12">
        <v>70038</v>
      </c>
      <c r="M27" s="12">
        <v>69480</v>
      </c>
      <c r="N27" s="12">
        <v>69163</v>
      </c>
    </row>
    <row r="28" spans="1:14" x14ac:dyDescent="0.25">
      <c r="A28" s="1" t="s">
        <v>29</v>
      </c>
      <c r="B28" s="12">
        <v>32914</v>
      </c>
      <c r="C28" s="12">
        <v>33730</v>
      </c>
      <c r="D28" s="12">
        <v>34616</v>
      </c>
      <c r="E28" s="12">
        <v>35788</v>
      </c>
      <c r="F28" s="12">
        <v>36830</v>
      </c>
      <c r="G28" s="12">
        <v>37701</v>
      </c>
      <c r="H28" s="12">
        <v>38800</v>
      </c>
      <c r="I28" s="12">
        <v>39919</v>
      </c>
      <c r="J28" s="12">
        <v>41096</v>
      </c>
      <c r="K28" s="12">
        <v>42259</v>
      </c>
      <c r="L28" s="12">
        <v>43304</v>
      </c>
      <c r="M28" s="12">
        <v>44084</v>
      </c>
      <c r="N28" s="12">
        <v>44506</v>
      </c>
    </row>
    <row r="29" spans="1:14" x14ac:dyDescent="0.25">
      <c r="A29" s="1" t="s">
        <v>30</v>
      </c>
      <c r="B29" s="12">
        <v>16871</v>
      </c>
      <c r="C29" s="12">
        <v>17136</v>
      </c>
      <c r="D29" s="12">
        <v>17434</v>
      </c>
      <c r="E29" s="12">
        <v>18055</v>
      </c>
      <c r="F29" s="12">
        <v>18560</v>
      </c>
      <c r="G29" s="12">
        <v>18998</v>
      </c>
      <c r="H29" s="12">
        <v>19578</v>
      </c>
      <c r="I29" s="12">
        <v>20230</v>
      </c>
      <c r="J29" s="12">
        <v>20931</v>
      </c>
      <c r="K29" s="12">
        <v>21702</v>
      </c>
      <c r="L29" s="12">
        <v>22538</v>
      </c>
      <c r="M29" s="12">
        <v>23415</v>
      </c>
      <c r="N29" s="12">
        <v>24326</v>
      </c>
    </row>
    <row r="30" spans="1:14" ht="30" x14ac:dyDescent="0.25">
      <c r="A30" s="14" t="s">
        <v>34</v>
      </c>
      <c r="B30" s="13">
        <f t="shared" ref="B30:C30" si="8">SUM(B23:B29)</f>
        <v>597789</v>
      </c>
      <c r="C30" s="13">
        <f t="shared" si="8"/>
        <v>601550</v>
      </c>
      <c r="D30" s="13">
        <f>SUM(D23:D29)</f>
        <v>605569</v>
      </c>
      <c r="E30" s="13">
        <f>SUM(E23:E29)</f>
        <v>611279</v>
      </c>
      <c r="F30" s="13">
        <f t="shared" ref="F30:N30" si="9">SUM(F23:F29)</f>
        <v>616822</v>
      </c>
      <c r="G30" s="13">
        <f t="shared" si="9"/>
        <v>622018</v>
      </c>
      <c r="H30" s="13">
        <f t="shared" si="9"/>
        <v>524916</v>
      </c>
      <c r="I30" s="13">
        <f t="shared" si="9"/>
        <v>633619</v>
      </c>
      <c r="J30" s="13">
        <f t="shared" si="9"/>
        <v>640820</v>
      </c>
      <c r="K30" s="13">
        <f t="shared" si="9"/>
        <v>649195</v>
      </c>
      <c r="L30" s="13">
        <f t="shared" si="9"/>
        <v>658494</v>
      </c>
      <c r="M30" s="13">
        <f t="shared" si="9"/>
        <v>668293</v>
      </c>
      <c r="N30" s="13">
        <f t="shared" si="9"/>
        <v>678290</v>
      </c>
    </row>
    <row r="31" spans="1:14" x14ac:dyDescent="0.25">
      <c r="A31" s="2" t="s">
        <v>36</v>
      </c>
      <c r="B31" s="3">
        <f t="shared" ref="B31:C31" si="10">+B30/B5*100</f>
        <v>17.801909169283547</v>
      </c>
      <c r="C31" s="3">
        <f t="shared" si="10"/>
        <v>17.909702113318055</v>
      </c>
      <c r="D31" s="3">
        <f>+D30/D5*100</f>
        <v>18.006488138778373</v>
      </c>
      <c r="E31" s="3">
        <f t="shared" ref="E31:N31" si="11">+E30/E5*100</f>
        <v>18.095440520555595</v>
      </c>
      <c r="F31" s="3">
        <f t="shared" si="11"/>
        <v>18.159416799687698</v>
      </c>
      <c r="G31" s="3">
        <f t="shared" si="11"/>
        <v>18.226907293951069</v>
      </c>
      <c r="H31" s="3">
        <f t="shared" si="11"/>
        <v>15.319457423479468</v>
      </c>
      <c r="I31" s="3">
        <f t="shared" si="11"/>
        <v>18.418316373351566</v>
      </c>
      <c r="J31" s="3">
        <f t="shared" si="11"/>
        <v>18.554641975787643</v>
      </c>
      <c r="K31" s="3">
        <f t="shared" si="11"/>
        <v>18.724686722502739</v>
      </c>
      <c r="L31" s="3">
        <f t="shared" si="11"/>
        <v>18.921034347808845</v>
      </c>
      <c r="M31" s="3">
        <f t="shared" si="11"/>
        <v>19.131227626205732</v>
      </c>
      <c r="N31" s="3">
        <f t="shared" si="11"/>
        <v>19.346631545771018</v>
      </c>
    </row>
    <row r="34" spans="1:16" ht="45" x14ac:dyDescent="0.25">
      <c r="A34" s="11" t="s">
        <v>8</v>
      </c>
      <c r="B34" s="1">
        <v>2006</v>
      </c>
      <c r="C34" s="1">
        <v>2007</v>
      </c>
      <c r="D34" s="1">
        <v>2008</v>
      </c>
      <c r="E34" s="1">
        <v>2009</v>
      </c>
      <c r="F34" s="1">
        <v>2010</v>
      </c>
      <c r="G34" s="1">
        <v>2011</v>
      </c>
      <c r="H34" s="1">
        <v>2012</v>
      </c>
      <c r="I34" s="1">
        <v>2013</v>
      </c>
      <c r="J34" s="1">
        <v>2014</v>
      </c>
      <c r="K34" s="1">
        <v>2015</v>
      </c>
      <c r="L34" s="1">
        <v>2016</v>
      </c>
      <c r="M34" s="1">
        <v>2017</v>
      </c>
      <c r="N34" s="1">
        <v>2018</v>
      </c>
    </row>
    <row r="35" spans="1:16" x14ac:dyDescent="0.25">
      <c r="A35" s="4" t="s">
        <v>6</v>
      </c>
      <c r="B35" s="5">
        <v>23.528910766958358</v>
      </c>
      <c r="C35" s="5">
        <v>23.320870526742635</v>
      </c>
      <c r="D35" s="5">
        <v>23.082728229648001</v>
      </c>
      <c r="E35" s="5">
        <v>22.778303552636213</v>
      </c>
      <c r="F35" s="5">
        <v>22.435677388622977</v>
      </c>
      <c r="G35" s="5">
        <v>22.095324552633215</v>
      </c>
      <c r="H35" s="5">
        <v>21.743014522834898</v>
      </c>
      <c r="I35" s="5">
        <v>21.417888776587812</v>
      </c>
      <c r="J35" s="5">
        <v>21.1198106605368</v>
      </c>
      <c r="K35" s="5">
        <v>20.840719527298969</v>
      </c>
      <c r="L35" s="5">
        <v>20.575842575559836</v>
      </c>
      <c r="M35" s="5">
        <v>20.324000452306691</v>
      </c>
      <c r="N35" s="5">
        <v>20.085596487149832</v>
      </c>
    </row>
    <row r="36" spans="1:16" x14ac:dyDescent="0.25">
      <c r="A36" s="4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0.13</v>
      </c>
      <c r="I36" s="6">
        <v>0.14000000000000001</v>
      </c>
      <c r="J36" s="6">
        <v>0</v>
      </c>
      <c r="K36" s="6">
        <v>0.42</v>
      </c>
      <c r="L36" s="6">
        <v>0.56000000000000005</v>
      </c>
      <c r="M36" s="6">
        <v>0.14000000000000001</v>
      </c>
      <c r="N36" s="6">
        <v>0.14000000000000001</v>
      </c>
    </row>
    <row r="37" spans="1:16" x14ac:dyDescent="0.25">
      <c r="A37" s="1" t="s">
        <v>7</v>
      </c>
      <c r="B37" s="7">
        <v>58.669120504585315</v>
      </c>
      <c r="C37" s="7">
        <v>58.769457132530313</v>
      </c>
      <c r="D37" s="7">
        <v>58.910783631573629</v>
      </c>
      <c r="E37" s="7">
        <v>59.126285529396405</v>
      </c>
      <c r="F37" s="7">
        <v>59.404935251976475</v>
      </c>
      <c r="G37" s="7">
        <v>59.67770954769275</v>
      </c>
      <c r="H37" s="7">
        <v>59.945027909221928</v>
      </c>
      <c r="I37" s="7">
        <v>60.163765781619851</v>
      </c>
      <c r="J37" s="7">
        <v>60.325460500085271</v>
      </c>
      <c r="K37" s="7">
        <v>60.434622593129497</v>
      </c>
      <c r="L37" s="7">
        <v>60.503123076631319</v>
      </c>
      <c r="M37" s="7">
        <v>60.544714667475851</v>
      </c>
      <c r="N37" s="7">
        <v>60.567771967079153</v>
      </c>
    </row>
    <row r="38" spans="1:16" x14ac:dyDescent="0.25">
      <c r="A38" s="1" t="s">
        <v>32</v>
      </c>
      <c r="B38" s="8">
        <v>0.46</v>
      </c>
      <c r="C38" s="8">
        <v>0.1</v>
      </c>
      <c r="D38" s="8">
        <v>0.15</v>
      </c>
      <c r="E38" s="8">
        <v>0.1</v>
      </c>
      <c r="F38" s="8">
        <v>0.5</v>
      </c>
      <c r="G38" s="8">
        <v>0.25</v>
      </c>
      <c r="H38" s="8">
        <v>0.24</v>
      </c>
      <c r="I38" s="8">
        <v>0.43</v>
      </c>
      <c r="J38" s="8">
        <v>0.57999999999999996</v>
      </c>
      <c r="K38" s="8">
        <v>0.72</v>
      </c>
      <c r="L38" s="8">
        <v>0.47</v>
      </c>
      <c r="M38" s="8">
        <v>0.71</v>
      </c>
      <c r="N38" s="8">
        <v>1.7</v>
      </c>
      <c r="O38" s="9">
        <v>2.3943661971830985</v>
      </c>
      <c r="P38" t="s">
        <v>40</v>
      </c>
    </row>
    <row r="39" spans="1:16" x14ac:dyDescent="0.25">
      <c r="A39" s="1" t="s">
        <v>2</v>
      </c>
      <c r="B39" s="7">
        <v>17.801909169283547</v>
      </c>
      <c r="C39" s="7">
        <v>17.909702113318055</v>
      </c>
      <c r="D39" s="7">
        <v>18.006488138778373</v>
      </c>
      <c r="E39" s="7">
        <v>18.095440520555595</v>
      </c>
      <c r="F39" s="7">
        <v>18.159416799687698</v>
      </c>
      <c r="G39" s="7">
        <v>18.226907293951069</v>
      </c>
      <c r="H39" s="7">
        <v>15.319457423479468</v>
      </c>
      <c r="I39" s="7">
        <v>18.418316373351566</v>
      </c>
      <c r="J39" s="7">
        <v>18.554641975787643</v>
      </c>
      <c r="K39" s="7">
        <v>18.724686722502739</v>
      </c>
      <c r="L39" s="7">
        <v>18.921034347808845</v>
      </c>
      <c r="M39" s="7">
        <v>19.131227626205732</v>
      </c>
      <c r="N39" s="7">
        <v>19.346631545771018</v>
      </c>
    </row>
    <row r="40" spans="1:16" x14ac:dyDescent="0.25">
      <c r="A40" s="1" t="s">
        <v>3</v>
      </c>
      <c r="B40" s="1">
        <v>0.33</v>
      </c>
      <c r="C40" s="1">
        <v>0.5</v>
      </c>
      <c r="D40" s="1">
        <v>0.17</v>
      </c>
      <c r="E40" s="1">
        <v>0.16</v>
      </c>
      <c r="F40" s="1">
        <v>0.65</v>
      </c>
      <c r="G40" s="1">
        <v>0.32</v>
      </c>
      <c r="H40" s="1">
        <v>0.56999999999999995</v>
      </c>
      <c r="I40" s="1">
        <v>0.63</v>
      </c>
      <c r="J40" s="1">
        <v>0.78</v>
      </c>
      <c r="K40" s="1">
        <v>0.92</v>
      </c>
      <c r="L40" s="1">
        <v>0.91</v>
      </c>
      <c r="M40" s="1">
        <v>0.9</v>
      </c>
      <c r="N40" s="1">
        <v>2.65</v>
      </c>
      <c r="O40" s="9">
        <f>+N40/M40</f>
        <v>2.9444444444444442</v>
      </c>
      <c r="P40" t="s">
        <v>41</v>
      </c>
    </row>
    <row r="41" spans="1:16" x14ac:dyDescent="0.25">
      <c r="O41" s="9"/>
    </row>
    <row r="42" spans="1:16" ht="30" x14ac:dyDescent="0.25">
      <c r="A42" s="11" t="s">
        <v>4</v>
      </c>
      <c r="B42" s="8">
        <v>0.32757545030457069</v>
      </c>
      <c r="C42" s="8">
        <v>0.14886295497729246</v>
      </c>
      <c r="D42" s="8">
        <v>0.11893929932858764</v>
      </c>
      <c r="E42" s="8">
        <v>8.8807764640478043E-2</v>
      </c>
      <c r="F42" s="8">
        <v>0.41216402008298625</v>
      </c>
      <c r="G42" s="8">
        <v>0.20512003038120677</v>
      </c>
      <c r="H42" s="8">
        <v>0.27076390620858631</v>
      </c>
      <c r="I42" s="8">
        <v>0.40695817080441388</v>
      </c>
      <c r="J42" s="8">
        <v>0.49222701162321697</v>
      </c>
      <c r="K42" s="8">
        <v>0.69223034887832724</v>
      </c>
      <c r="L42" s="8">
        <v>0.57467598331370817</v>
      </c>
      <c r="M42" s="8">
        <v>0.62979412888736852</v>
      </c>
      <c r="N42" s="8">
        <v>1.5687460157416533</v>
      </c>
    </row>
    <row r="43" spans="1:16" x14ac:dyDescent="0.25">
      <c r="O43" s="9">
        <f>+N42/M42</f>
        <v>2.4908870117812825</v>
      </c>
      <c r="P43" t="s">
        <v>39</v>
      </c>
    </row>
    <row r="44" spans="1:16" x14ac:dyDescent="0.25">
      <c r="B44" s="10"/>
    </row>
    <row r="45" spans="1:16" x14ac:dyDescent="0.25">
      <c r="B45" s="10"/>
    </row>
    <row r="46" spans="1:16" x14ac:dyDescent="0.25">
      <c r="B46" s="10"/>
      <c r="O46" s="9">
        <f>+N42/B42</f>
        <v>4.788960876900501</v>
      </c>
      <c r="P46" t="s">
        <v>42</v>
      </c>
    </row>
    <row r="47" spans="1:16" x14ac:dyDescent="0.25">
      <c r="B47" s="10"/>
      <c r="O47" s="9">
        <f>+N40/B40</f>
        <v>8.0303030303030294</v>
      </c>
      <c r="P47" t="s">
        <v>43</v>
      </c>
    </row>
    <row r="48" spans="1:16" x14ac:dyDescent="0.25">
      <c r="B48" s="10"/>
      <c r="O48" s="9">
        <f>+N38/B38</f>
        <v>3.695652173913043</v>
      </c>
      <c r="P48" t="s">
        <v>44</v>
      </c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Greif</dc:creator>
  <cp:lastModifiedBy>Amy J. Guinn, EID</cp:lastModifiedBy>
  <dcterms:created xsi:type="dcterms:W3CDTF">2020-01-07T18:31:00Z</dcterms:created>
  <dcterms:modified xsi:type="dcterms:W3CDTF">2020-03-20T12:02:51Z</dcterms:modified>
</cp:coreProperties>
</file>